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9690" activeTab="2"/>
  </bookViews>
  <sheets>
    <sheet name="一线教学工作量" sheetId="1" r:id="rId1"/>
    <sheet name="二线教学工作量" sheetId="2" r:id="rId2"/>
    <sheet name="三线教学工作量" sheetId="3" r:id="rId3"/>
  </sheets>
  <calcPr calcId="144525"/>
</workbook>
</file>

<file path=xl/sharedStrings.xml><?xml version="1.0" encoding="utf-8"?>
<sst xmlns="http://schemas.openxmlformats.org/spreadsheetml/2006/main" count="225" uniqueCount="100">
  <si>
    <t>湖南财政经济学院教师一线教学工作量填报审核表</t>
  </si>
  <si>
    <t xml:space="preserve">       至      学年  第    学期                学院                 系/教研室</t>
  </si>
  <si>
    <r>
      <rPr>
        <sz val="11"/>
        <color theme="1"/>
        <rFont val="宋体"/>
        <charset val="134"/>
        <scheme val="minor"/>
      </rPr>
      <t>姓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名</t>
    </r>
  </si>
  <si>
    <t>技术职称</t>
  </si>
  <si>
    <t xml:space="preserve"> </t>
  </si>
  <si>
    <t>行政职务</t>
  </si>
  <si>
    <t>考       核       内      容</t>
  </si>
  <si>
    <t>课程类型指主讲、辅导、实验、新开课、开新课、合班课、双语课、选修、自主学习、辅修、重修、插班重修、插班辅修、翻转课堂、混合课堂、专题讲座等。</t>
  </si>
  <si>
    <t>课程名称</t>
  </si>
  <si>
    <r>
      <rPr>
        <b/>
        <sz val="10"/>
        <rFont val="宋体"/>
        <charset val="134"/>
      </rPr>
      <t>班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别</t>
    </r>
  </si>
  <si>
    <t>人数</t>
  </si>
  <si>
    <t>类型</t>
  </si>
  <si>
    <t>教学周数</t>
  </si>
  <si>
    <t>周课时</t>
  </si>
  <si>
    <t>总课时</t>
  </si>
  <si>
    <t>折合系数</t>
  </si>
  <si>
    <t>折合课时</t>
  </si>
  <si>
    <t>工作量小计</t>
  </si>
  <si>
    <r>
      <rPr>
        <b/>
        <sz val="10.5"/>
        <rFont val="宋体"/>
        <charset val="134"/>
      </rPr>
      <t>统</t>
    </r>
    <r>
      <rPr>
        <b/>
        <sz val="10.5"/>
        <rFont val="Times New Roman"/>
        <charset val="134"/>
      </rPr>
      <t xml:space="preserve">      </t>
    </r>
    <r>
      <rPr>
        <b/>
        <sz val="10.5"/>
        <rFont val="宋体"/>
        <charset val="134"/>
      </rPr>
      <t>计</t>
    </r>
    <r>
      <rPr>
        <b/>
        <sz val="10.5"/>
        <rFont val="Times New Roman"/>
        <charset val="134"/>
      </rPr>
      <t xml:space="preserve">      </t>
    </r>
    <r>
      <rPr>
        <b/>
        <sz val="10.5"/>
        <rFont val="宋体"/>
        <charset val="134"/>
      </rPr>
      <t>审</t>
    </r>
    <r>
      <rPr>
        <b/>
        <sz val="10.5"/>
        <rFont val="Times New Roman"/>
        <charset val="134"/>
      </rPr>
      <t xml:space="preserve">      </t>
    </r>
    <r>
      <rPr>
        <b/>
        <sz val="10.5"/>
        <rFont val="宋体"/>
        <charset val="134"/>
      </rPr>
      <t>核</t>
    </r>
  </si>
  <si>
    <t>项目</t>
  </si>
  <si>
    <t>一线教学课时</t>
  </si>
  <si>
    <r>
      <rPr>
        <b/>
        <sz val="10.5"/>
        <rFont val="宋体"/>
        <charset val="134"/>
      </rPr>
      <t>签</t>
    </r>
    <r>
      <rPr>
        <b/>
        <sz val="10.5"/>
        <rFont val="Times New Roman"/>
        <charset val="134"/>
      </rPr>
      <t xml:space="preserve">  </t>
    </r>
    <r>
      <rPr>
        <b/>
        <sz val="10.5"/>
        <rFont val="宋体"/>
        <charset val="134"/>
      </rPr>
      <t>名</t>
    </r>
  </si>
  <si>
    <t>系/教研室审核</t>
  </si>
  <si>
    <t>二级学院（处）审核</t>
  </si>
  <si>
    <t>教务处审核</t>
  </si>
  <si>
    <r>
      <rPr>
        <b/>
        <sz val="10.5"/>
        <rFont val="宋体"/>
        <charset val="134"/>
      </rPr>
      <t>备</t>
    </r>
    <r>
      <rPr>
        <b/>
        <sz val="10.5"/>
        <rFont val="Times New Roman"/>
        <charset val="134"/>
      </rPr>
      <t xml:space="preserve">   </t>
    </r>
    <r>
      <rPr>
        <b/>
        <sz val="10.5"/>
        <rFont val="宋体"/>
        <charset val="134"/>
      </rPr>
      <t>注</t>
    </r>
  </si>
  <si>
    <t>本表一式两份，由二级学院（处）汇总交教务处审核后，一份存教务处，一份交二级学院（处）存档。</t>
  </si>
  <si>
    <t>填表人：</t>
  </si>
  <si>
    <t>填表时间：</t>
  </si>
  <si>
    <t>湖南财政经济学院教师二线教学工作量填报审核表</t>
  </si>
  <si>
    <t xml:space="preserve">       至      学年  第    学期                学院（部门）           系/教研室</t>
  </si>
  <si>
    <t>工作量名称（指实习指导工作量、课程设计指导工作量、学年论文指导工作量、毕业论文指导工作量、其它实践教学指导工作量等），实习各个环节必须齐全才能计算工作量。带“/”的不用填。</t>
  </si>
  <si>
    <t>工作量名称</t>
  </si>
  <si>
    <t>类别</t>
  </si>
  <si>
    <t>计算方法</t>
  </si>
  <si>
    <t>班级数</t>
  </si>
  <si>
    <t>学生人数</t>
  </si>
  <si>
    <t>学分数</t>
  </si>
  <si>
    <t>周数</t>
  </si>
  <si>
    <t>实习指导工作量（W2a)</t>
  </si>
  <si>
    <t>专业认知实习和专业实习</t>
  </si>
  <si>
    <t>按每班24课时/1学分计算总工作量</t>
  </si>
  <si>
    <t>/</t>
  </si>
  <si>
    <t>毕业实习（分散实习）</t>
  </si>
  <si>
    <t>学生人数×2</t>
  </si>
  <si>
    <t>毕业实习（集中实习）</t>
  </si>
  <si>
    <t>学生人数×4</t>
  </si>
  <si>
    <t>课程设计指导工作量(W2b)</t>
  </si>
  <si>
    <t>学生人数×周数</t>
  </si>
  <si>
    <t>学年论文（设计）指导工作量（W2c)</t>
  </si>
  <si>
    <t>学生人数×3</t>
  </si>
  <si>
    <t>毕业论文（设计）指导工作量（W2d)</t>
  </si>
  <si>
    <t>无作品设计、无实验</t>
  </si>
  <si>
    <t>每生11课时</t>
  </si>
  <si>
    <t>带作品设计 或有实验</t>
  </si>
  <si>
    <t>每生13课时</t>
  </si>
  <si>
    <t>其它实践教学指导工作量(比照自主学习）</t>
  </si>
  <si>
    <t>合计</t>
  </si>
  <si>
    <t>二线教学课时</t>
  </si>
  <si>
    <t>注：本表一式两份，由二级学院（处）汇总交教务处审核后，一份存教务处，一份交二级学院（处）存档。</t>
  </si>
  <si>
    <t>湖南财政经济学院教师三线教学工作量填报审核表</t>
  </si>
  <si>
    <t xml:space="preserve">      至     学年  第  学期                学院（部门）            系/教研室</t>
  </si>
  <si>
    <t>工作量名称（教学建设工作量、学生活动指导工作量、其它工作量等）。带“/”的不用填。在考核是否合格中划“√”。监考工作量只计算期末考试和正常补考工作量。</t>
  </si>
  <si>
    <t>级别</t>
  </si>
  <si>
    <t>班级数/学期数</t>
  </si>
  <si>
    <t>标准课时数</t>
  </si>
  <si>
    <t>数量</t>
  </si>
  <si>
    <t>不合格0.6</t>
  </si>
  <si>
    <t>合格
1</t>
  </si>
  <si>
    <t>优秀
1.2</t>
  </si>
  <si>
    <t xml:space="preserve">教学建设工作量（W3a）
</t>
  </si>
  <si>
    <t>录制精品在线视频开放课程</t>
  </si>
  <si>
    <t>国家级</t>
  </si>
  <si>
    <t>标准课时数×10</t>
  </si>
  <si>
    <t>省级</t>
  </si>
  <si>
    <t>标准课时数×6</t>
  </si>
  <si>
    <t>校级</t>
  </si>
  <si>
    <t>标准课时数×4</t>
  </si>
  <si>
    <t>学生活动指导工作量</t>
  </si>
  <si>
    <t>学业指导（W3b)</t>
  </si>
  <si>
    <t>32课时/班</t>
  </si>
  <si>
    <t>运动队带训（W3c)</t>
  </si>
  <si>
    <t>体育竞赛训练或裁判</t>
  </si>
  <si>
    <t>1标准课时/小时</t>
  </si>
  <si>
    <t>体质测试</t>
  </si>
  <si>
    <t>0.1课时/人年</t>
  </si>
  <si>
    <t>学生文艺队指导（W3d)</t>
  </si>
  <si>
    <t>学生社团活动指导（W3e)</t>
  </si>
  <si>
    <t>每个社团16标准课时/学期</t>
  </si>
  <si>
    <t>研究性学习与创新性实验项目指导（W3g)</t>
  </si>
  <si>
    <t>基础上结项后，国家级计60标准课时，省级计40标准课时，校级计20标准课时</t>
  </si>
  <si>
    <t>其他工作量</t>
  </si>
  <si>
    <t>出卷工作量（W3h)</t>
  </si>
  <si>
    <t>3标准课时/套试卷</t>
  </si>
  <si>
    <t>监考工作量（W3i)</t>
  </si>
  <si>
    <t>按1标准课时/堂计算，不计算时长。</t>
  </si>
  <si>
    <t>工作量合计</t>
  </si>
  <si>
    <t>三线教学课时</t>
  </si>
  <si>
    <r>
      <rPr>
        <sz val="10.5"/>
        <rFont val="宋体"/>
        <charset val="134"/>
      </rPr>
      <t>签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名</t>
    </r>
  </si>
  <si>
    <r>
      <rPr>
        <sz val="10.5"/>
        <rFont val="宋体"/>
        <charset val="134"/>
      </rPr>
      <t>备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注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</si>
</sst>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8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b/>
      <sz val="10.5"/>
      <name val="Times New Roman"/>
      <charset val="134"/>
    </font>
    <font>
      <sz val="10.5"/>
      <name val="Times New Roman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3" borderId="1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12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2" fillId="0" borderId="0" xfId="0" applyNumberFormat="1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hidden="1"/>
    </xf>
    <xf numFmtId="178" fontId="2" fillId="0" borderId="0" xfId="0" applyNumberFormat="1" applyFont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G8" sqref="G8"/>
    </sheetView>
  </sheetViews>
  <sheetFormatPr defaultColWidth="10" defaultRowHeight="13.5"/>
  <cols>
    <col min="1" max="1" width="16.125" style="37" customWidth="1"/>
    <col min="2" max="2" width="13.625" style="37" customWidth="1"/>
    <col min="3" max="3" width="7.125" style="37" customWidth="1"/>
    <col min="4" max="4" width="7.5" style="37" customWidth="1"/>
    <col min="5" max="5" width="5.5" style="37" customWidth="1"/>
    <col min="6" max="6" width="9.125" style="37" customWidth="1"/>
    <col min="7" max="7" width="10.5" style="37" customWidth="1"/>
    <col min="8" max="9" width="9.5" style="37" customWidth="1"/>
    <col min="10" max="16384" width="10" style="37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15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15" customHeight="1" spans="1:9">
      <c r="A3" s="4" t="s">
        <v>2</v>
      </c>
      <c r="B3" s="5"/>
      <c r="C3" s="46" t="s">
        <v>3</v>
      </c>
      <c r="D3" s="43"/>
      <c r="E3" s="69" t="s">
        <v>4</v>
      </c>
      <c r="F3" s="43"/>
      <c r="G3" s="46" t="s">
        <v>5</v>
      </c>
      <c r="H3" s="43"/>
      <c r="I3" s="6" t="s">
        <v>4</v>
      </c>
    </row>
    <row r="4" s="39" customFormat="1" ht="28.15" customHeight="1" spans="1:9">
      <c r="A4" s="5" t="s">
        <v>6</v>
      </c>
      <c r="B4" s="5"/>
      <c r="C4" s="5"/>
      <c r="D4" s="5"/>
      <c r="E4" s="5"/>
      <c r="F4" s="5"/>
      <c r="G4" s="5"/>
      <c r="H4" s="5"/>
      <c r="I4" s="5"/>
    </row>
    <row r="5" s="67" customFormat="1" ht="28.15" customHeight="1" spans="1:9">
      <c r="A5" s="7" t="s">
        <v>7</v>
      </c>
      <c r="B5" s="8"/>
      <c r="C5" s="8"/>
      <c r="D5" s="8"/>
      <c r="E5" s="8"/>
      <c r="F5" s="8"/>
      <c r="G5" s="8"/>
      <c r="H5" s="8"/>
      <c r="I5" s="8"/>
    </row>
    <row r="6" ht="28.15" customHeight="1" spans="1:9">
      <c r="A6" s="47" t="s">
        <v>8</v>
      </c>
      <c r="B6" s="47" t="s">
        <v>9</v>
      </c>
      <c r="C6" s="47" t="s">
        <v>10</v>
      </c>
      <c r="D6" s="48" t="s">
        <v>11</v>
      </c>
      <c r="E6" s="48" t="s">
        <v>12</v>
      </c>
      <c r="F6" s="48" t="s">
        <v>13</v>
      </c>
      <c r="G6" s="48" t="s">
        <v>14</v>
      </c>
      <c r="H6" s="48" t="s">
        <v>15</v>
      </c>
      <c r="I6" s="48" t="s">
        <v>16</v>
      </c>
    </row>
    <row r="7" ht="23.1" customHeight="1" spans="1:9">
      <c r="A7" s="9"/>
      <c r="B7" s="9"/>
      <c r="C7" s="9"/>
      <c r="D7" s="10"/>
      <c r="E7" s="10"/>
      <c r="F7" s="10"/>
      <c r="G7" s="10"/>
      <c r="H7" s="10"/>
      <c r="I7" s="10"/>
    </row>
    <row r="8" ht="23.1" customHeight="1" spans="1:9">
      <c r="A8" s="9"/>
      <c r="B8" s="9"/>
      <c r="C8" s="9"/>
      <c r="D8" s="10"/>
      <c r="E8" s="10"/>
      <c r="F8" s="10"/>
      <c r="G8" s="10"/>
      <c r="H8" s="10"/>
      <c r="I8" s="10"/>
    </row>
    <row r="9" ht="23.1" customHeight="1" spans="1:9">
      <c r="A9" s="9"/>
      <c r="B9" s="9"/>
      <c r="C9" s="9"/>
      <c r="D9" s="10"/>
      <c r="E9" s="10"/>
      <c r="F9" s="10"/>
      <c r="G9" s="10"/>
      <c r="H9" s="10"/>
      <c r="I9" s="10"/>
    </row>
    <row r="10" ht="23.1" customHeight="1" spans="1:9">
      <c r="A10" s="9"/>
      <c r="B10" s="9"/>
      <c r="C10" s="9"/>
      <c r="D10" s="10"/>
      <c r="E10" s="10"/>
      <c r="F10" s="10"/>
      <c r="G10" s="10"/>
      <c r="H10" s="10"/>
      <c r="I10" s="10"/>
    </row>
    <row r="11" ht="23.1" customHeight="1" spans="1:9">
      <c r="A11" s="9"/>
      <c r="B11" s="9"/>
      <c r="C11" s="9"/>
      <c r="D11" s="10"/>
      <c r="E11" s="10"/>
      <c r="F11" s="10"/>
      <c r="G11" s="10"/>
      <c r="H11" s="10"/>
      <c r="I11" s="10"/>
    </row>
    <row r="12" ht="23.1" customHeight="1" spans="1:9">
      <c r="A12" s="9"/>
      <c r="B12" s="9"/>
      <c r="C12" s="9"/>
      <c r="D12" s="10"/>
      <c r="E12" s="10"/>
      <c r="F12" s="10"/>
      <c r="G12" s="10"/>
      <c r="H12" s="10"/>
      <c r="I12" s="10"/>
    </row>
    <row r="13" ht="23.1" customHeight="1" spans="1:9">
      <c r="A13" s="9"/>
      <c r="B13" s="9"/>
      <c r="C13" s="9"/>
      <c r="D13" s="10"/>
      <c r="E13" s="10"/>
      <c r="F13" s="10"/>
      <c r="G13" s="10"/>
      <c r="H13" s="10"/>
      <c r="I13" s="10"/>
    </row>
    <row r="14" ht="23.1" customHeight="1" spans="1:9">
      <c r="A14" s="9"/>
      <c r="B14" s="9"/>
      <c r="C14" s="9"/>
      <c r="D14" s="10"/>
      <c r="E14" s="10"/>
      <c r="F14" s="10"/>
      <c r="G14" s="10"/>
      <c r="H14" s="10"/>
      <c r="I14" s="10"/>
    </row>
    <row r="15" ht="23.1" customHeight="1" spans="1:9">
      <c r="A15" s="9"/>
      <c r="B15" s="9"/>
      <c r="C15" s="9"/>
      <c r="D15" s="10"/>
      <c r="E15" s="10"/>
      <c r="F15" s="10"/>
      <c r="G15" s="10"/>
      <c r="H15" s="10"/>
      <c r="I15" s="10"/>
    </row>
    <row r="16" ht="23.1" customHeight="1" spans="1:9">
      <c r="A16" s="9"/>
      <c r="B16" s="9"/>
      <c r="C16" s="9"/>
      <c r="D16" s="10"/>
      <c r="E16" s="10"/>
      <c r="F16" s="10"/>
      <c r="G16" s="10"/>
      <c r="H16" s="10"/>
      <c r="I16" s="10"/>
    </row>
    <row r="17" ht="23.1" customHeight="1" spans="1:9">
      <c r="A17" s="9"/>
      <c r="B17" s="9"/>
      <c r="C17" s="9"/>
      <c r="D17" s="10"/>
      <c r="E17" s="10"/>
      <c r="F17" s="10"/>
      <c r="G17" s="10"/>
      <c r="H17" s="10"/>
      <c r="I17" s="10"/>
    </row>
    <row r="18" ht="23.1" customHeight="1" spans="1:9">
      <c r="A18" s="9"/>
      <c r="B18" s="9"/>
      <c r="C18" s="9"/>
      <c r="D18" s="10"/>
      <c r="E18" s="10"/>
      <c r="F18" s="10"/>
      <c r="G18" s="10"/>
      <c r="H18" s="10"/>
      <c r="I18" s="10"/>
    </row>
    <row r="19" ht="23.1" customHeight="1" spans="1:9">
      <c r="A19" s="9"/>
      <c r="B19" s="9"/>
      <c r="C19" s="9"/>
      <c r="D19" s="9"/>
      <c r="E19" s="9"/>
      <c r="F19" s="9"/>
      <c r="G19" s="52"/>
      <c r="H19" s="52"/>
      <c r="I19" s="64" t="str">
        <f>IF(G19="","",G19*H19)</f>
        <v/>
      </c>
    </row>
    <row r="20" ht="24" customHeight="1" spans="1:9">
      <c r="A20" s="49" t="s">
        <v>17</v>
      </c>
      <c r="B20" s="5"/>
      <c r="C20" s="5"/>
      <c r="D20" s="5"/>
      <c r="E20" s="5"/>
      <c r="F20" s="5"/>
      <c r="G20" s="44">
        <f>SUM(G16:G19)</f>
        <v>0</v>
      </c>
      <c r="H20" s="50"/>
      <c r="I20" s="44">
        <f>SUM(I16:I19)</f>
        <v>0</v>
      </c>
    </row>
    <row r="21" s="39" customFormat="1" ht="28.15" customHeight="1" spans="1:9">
      <c r="A21" s="25" t="s">
        <v>18</v>
      </c>
      <c r="B21" s="5"/>
      <c r="C21" s="5"/>
      <c r="D21" s="5"/>
      <c r="E21" s="5"/>
      <c r="F21" s="5"/>
      <c r="G21" s="5"/>
      <c r="H21" s="5"/>
      <c r="I21" s="5"/>
    </row>
    <row r="22" ht="28.15" customHeight="1" spans="1:9">
      <c r="A22" s="57" t="s">
        <v>19</v>
      </c>
      <c r="B22" s="70" t="s">
        <v>20</v>
      </c>
      <c r="C22" s="71"/>
      <c r="D22" s="71"/>
      <c r="E22" s="71"/>
      <c r="F22" s="72"/>
      <c r="G22" s="57" t="s">
        <v>21</v>
      </c>
      <c r="H22" s="49"/>
      <c r="I22" s="49"/>
    </row>
    <row r="23" ht="28.15" customHeight="1" spans="1:9">
      <c r="A23" s="57" t="s">
        <v>22</v>
      </c>
      <c r="B23" s="30"/>
      <c r="C23" s="31"/>
      <c r="D23" s="31"/>
      <c r="E23" s="31"/>
      <c r="F23" s="32"/>
      <c r="G23" s="5"/>
      <c r="H23" s="5"/>
      <c r="I23" s="5"/>
    </row>
    <row r="24" ht="28.15" customHeight="1" spans="1:9">
      <c r="A24" s="60" t="s">
        <v>23</v>
      </c>
      <c r="B24" s="30"/>
      <c r="C24" s="31"/>
      <c r="D24" s="31"/>
      <c r="E24" s="31"/>
      <c r="F24" s="32" t="str">
        <f>IF(OR(B24&lt;&gt;"",C24&lt;&gt;"",D24&lt;&gt;"",E24&lt;&gt;""),SUM(B24:E24),"")</f>
        <v/>
      </c>
      <c r="G24" s="5"/>
      <c r="H24" s="5"/>
      <c r="I24" s="5"/>
    </row>
    <row r="25" ht="28.15" customHeight="1" spans="1:9">
      <c r="A25" s="57" t="s">
        <v>24</v>
      </c>
      <c r="B25" s="30"/>
      <c r="C25" s="31"/>
      <c r="D25" s="31"/>
      <c r="E25" s="31"/>
      <c r="F25" s="32" t="str">
        <f>IF(OR(B25&lt;&gt;"",C25&lt;&gt;"",D25&lt;&gt;"",E25&lt;&gt;""),SUM(B25:E25),"")</f>
        <v/>
      </c>
      <c r="G25" s="5"/>
      <c r="H25" s="5"/>
      <c r="I25" s="5"/>
    </row>
    <row r="26" ht="28.15" customHeight="1" spans="1:9">
      <c r="A26" s="57" t="s">
        <v>25</v>
      </c>
      <c r="B26" s="61"/>
      <c r="C26" s="61"/>
      <c r="D26" s="61"/>
      <c r="E26" s="61"/>
      <c r="F26" s="61"/>
      <c r="G26" s="61"/>
      <c r="H26" s="61"/>
      <c r="I26" s="66"/>
    </row>
    <row r="27" s="68" customFormat="1" ht="23.1" customHeight="1" spans="1:9">
      <c r="A27" s="73" t="s">
        <v>26</v>
      </c>
      <c r="B27" s="74"/>
      <c r="C27" s="74"/>
      <c r="D27" s="74"/>
      <c r="E27" s="74"/>
      <c r="F27" s="74"/>
      <c r="G27" s="74"/>
      <c r="H27" s="74"/>
      <c r="I27" s="74"/>
    </row>
    <row r="28" ht="28.15" customHeight="1" spans="1:9">
      <c r="A28" s="36" t="s">
        <v>27</v>
      </c>
      <c r="F28" s="38" t="s">
        <v>28</v>
      </c>
      <c r="G28" s="39"/>
      <c r="H28" s="40"/>
      <c r="I28" s="40"/>
    </row>
  </sheetData>
  <protectedRanges>
    <protectedRange sqref="A19:H19" name="区域1"/>
  </protectedRanges>
  <mergeCells count="21">
    <mergeCell ref="A1:I1"/>
    <mergeCell ref="A2:I2"/>
    <mergeCell ref="C3:D3"/>
    <mergeCell ref="E3:F3"/>
    <mergeCell ref="G3:H3"/>
    <mergeCell ref="A4:I4"/>
    <mergeCell ref="A5:I5"/>
    <mergeCell ref="B20:F20"/>
    <mergeCell ref="A21:I21"/>
    <mergeCell ref="B22:F22"/>
    <mergeCell ref="G22:I22"/>
    <mergeCell ref="B23:F23"/>
    <mergeCell ref="G23:I23"/>
    <mergeCell ref="B24:F24"/>
    <mergeCell ref="G24:I24"/>
    <mergeCell ref="B25:F25"/>
    <mergeCell ref="G25:I25"/>
    <mergeCell ref="B26:I26"/>
    <mergeCell ref="A27:I27"/>
    <mergeCell ref="F28:G28"/>
    <mergeCell ref="H28:I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Q14" sqref="Q14"/>
    </sheetView>
  </sheetViews>
  <sheetFormatPr defaultColWidth="9" defaultRowHeight="13.5"/>
  <cols>
    <col min="1" max="1" width="14.875" customWidth="1"/>
    <col min="2" max="2" width="15.625" customWidth="1"/>
    <col min="3" max="3" width="15.5" customWidth="1"/>
    <col min="4" max="8" width="5.75" customWidth="1"/>
    <col min="9" max="9" width="10" customWidth="1"/>
  </cols>
  <sheetData>
    <row r="1" ht="20.25" spans="1:9">
      <c r="A1" s="1" t="s">
        <v>29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30</v>
      </c>
      <c r="B2" s="3"/>
      <c r="C2" s="3"/>
      <c r="D2" s="3"/>
      <c r="E2" s="3"/>
      <c r="F2" s="3"/>
      <c r="G2" s="3"/>
      <c r="H2" s="3"/>
      <c r="I2" s="3"/>
    </row>
    <row r="3" ht="24" customHeight="1" spans="1:9">
      <c r="A3" s="4" t="s">
        <v>2</v>
      </c>
      <c r="B3" s="5"/>
      <c r="C3" s="46" t="s">
        <v>3</v>
      </c>
      <c r="D3" s="43"/>
      <c r="E3" s="6" t="s">
        <v>4</v>
      </c>
      <c r="F3" s="6"/>
      <c r="G3" s="6" t="s">
        <v>5</v>
      </c>
      <c r="H3" s="6"/>
      <c r="I3" s="6" t="s">
        <v>4</v>
      </c>
    </row>
    <row r="4" ht="24" customHeight="1" spans="1:9">
      <c r="A4" s="5" t="s">
        <v>6</v>
      </c>
      <c r="B4" s="5"/>
      <c r="C4" s="5"/>
      <c r="D4" s="5"/>
      <c r="E4" s="5"/>
      <c r="F4" s="5"/>
      <c r="G4" s="5"/>
      <c r="H4" s="5"/>
      <c r="I4" s="5"/>
    </row>
    <row r="5" ht="43.9" customHeight="1" spans="1:9">
      <c r="A5" s="7" t="s">
        <v>31</v>
      </c>
      <c r="B5" s="8"/>
      <c r="C5" s="8"/>
      <c r="D5" s="8"/>
      <c r="E5" s="8"/>
      <c r="F5" s="8"/>
      <c r="G5" s="8"/>
      <c r="H5" s="8"/>
      <c r="I5" s="8"/>
    </row>
    <row r="6" ht="28.15" customHeight="1" spans="1:9">
      <c r="A6" s="47" t="s">
        <v>32</v>
      </c>
      <c r="B6" s="47" t="s">
        <v>33</v>
      </c>
      <c r="C6" s="47" t="s">
        <v>34</v>
      </c>
      <c r="D6" s="48" t="s">
        <v>35</v>
      </c>
      <c r="E6" s="48" t="s">
        <v>36</v>
      </c>
      <c r="F6" s="48" t="s">
        <v>37</v>
      </c>
      <c r="G6" s="48" t="s">
        <v>38</v>
      </c>
      <c r="H6" s="48" t="s">
        <v>15</v>
      </c>
      <c r="I6" s="48" t="s">
        <v>16</v>
      </c>
    </row>
    <row r="7" ht="24" customHeight="1" spans="1:9">
      <c r="A7" s="11" t="s">
        <v>39</v>
      </c>
      <c r="B7" s="10" t="s">
        <v>40</v>
      </c>
      <c r="C7" s="10" t="s">
        <v>41</v>
      </c>
      <c r="D7" s="10"/>
      <c r="E7" s="10" t="s">
        <v>42</v>
      </c>
      <c r="F7" s="10"/>
      <c r="G7" s="10" t="s">
        <v>42</v>
      </c>
      <c r="H7" s="10">
        <v>24</v>
      </c>
      <c r="I7" s="41">
        <f>D7*F7*H7</f>
        <v>0</v>
      </c>
    </row>
    <row r="8" ht="24" customHeight="1" spans="1:9">
      <c r="A8" s="19"/>
      <c r="B8" s="10" t="s">
        <v>43</v>
      </c>
      <c r="C8" s="10" t="s">
        <v>44</v>
      </c>
      <c r="D8" s="14" t="s">
        <v>42</v>
      </c>
      <c r="E8" s="10"/>
      <c r="F8" s="10" t="s">
        <v>42</v>
      </c>
      <c r="G8" s="10" t="s">
        <v>42</v>
      </c>
      <c r="H8" s="10">
        <v>2</v>
      </c>
      <c r="I8" s="41">
        <f>E8*H8</f>
        <v>0</v>
      </c>
    </row>
    <row r="9" ht="24" customHeight="1" spans="1:9">
      <c r="A9" s="14"/>
      <c r="B9" s="10" t="s">
        <v>45</v>
      </c>
      <c r="C9" s="10" t="s">
        <v>46</v>
      </c>
      <c r="D9" s="14" t="s">
        <v>42</v>
      </c>
      <c r="E9" s="10"/>
      <c r="F9" s="10" t="s">
        <v>42</v>
      </c>
      <c r="G9" s="10" t="s">
        <v>42</v>
      </c>
      <c r="H9" s="10">
        <v>4</v>
      </c>
      <c r="I9" s="41">
        <f>E9*H9</f>
        <v>0</v>
      </c>
    </row>
    <row r="10" ht="24" customHeight="1" spans="1:9">
      <c r="A10" s="21" t="s">
        <v>47</v>
      </c>
      <c r="B10" s="13"/>
      <c r="C10" s="10" t="s">
        <v>48</v>
      </c>
      <c r="D10" s="14" t="s">
        <v>42</v>
      </c>
      <c r="E10" s="10"/>
      <c r="F10" s="10" t="s">
        <v>42</v>
      </c>
      <c r="G10" s="10"/>
      <c r="H10" s="10">
        <v>1</v>
      </c>
      <c r="I10" s="41">
        <f>E10*G10*H10</f>
        <v>0</v>
      </c>
    </row>
    <row r="11" ht="24" customHeight="1" spans="1:9">
      <c r="A11" s="21" t="s">
        <v>49</v>
      </c>
      <c r="B11" s="13"/>
      <c r="C11" s="10" t="s">
        <v>50</v>
      </c>
      <c r="D11" s="14" t="s">
        <v>42</v>
      </c>
      <c r="E11" s="10"/>
      <c r="F11" s="10" t="s">
        <v>42</v>
      </c>
      <c r="G11" s="10" t="s">
        <v>42</v>
      </c>
      <c r="H11" s="10">
        <v>3</v>
      </c>
      <c r="I11" s="41">
        <f>E11*H11</f>
        <v>0</v>
      </c>
    </row>
    <row r="12" ht="24" customHeight="1" spans="1:9">
      <c r="A12" s="11" t="s">
        <v>51</v>
      </c>
      <c r="B12" s="10" t="s">
        <v>52</v>
      </c>
      <c r="C12" s="9" t="s">
        <v>53</v>
      </c>
      <c r="D12" s="14" t="s">
        <v>42</v>
      </c>
      <c r="E12" s="10"/>
      <c r="F12" s="10" t="s">
        <v>42</v>
      </c>
      <c r="G12" s="10" t="s">
        <v>42</v>
      </c>
      <c r="H12" s="10">
        <v>11</v>
      </c>
      <c r="I12" s="41">
        <f>E12*H12</f>
        <v>0</v>
      </c>
    </row>
    <row r="13" ht="24" customHeight="1" spans="1:9">
      <c r="A13" s="14"/>
      <c r="B13" s="10" t="s">
        <v>54</v>
      </c>
      <c r="C13" s="9" t="s">
        <v>55</v>
      </c>
      <c r="D13" s="14" t="s">
        <v>42</v>
      </c>
      <c r="E13" s="10"/>
      <c r="F13" s="10" t="s">
        <v>42</v>
      </c>
      <c r="G13" s="10" t="s">
        <v>42</v>
      </c>
      <c r="H13" s="10">
        <v>13</v>
      </c>
      <c r="I13" s="41">
        <f>E13*H13</f>
        <v>0</v>
      </c>
    </row>
    <row r="14" ht="25.9" customHeight="1" spans="1:9">
      <c r="A14" s="49" t="s">
        <v>17</v>
      </c>
      <c r="B14" s="5"/>
      <c r="C14" s="5"/>
      <c r="D14" s="5"/>
      <c r="E14" s="5"/>
      <c r="F14" s="5"/>
      <c r="G14" s="5"/>
      <c r="H14" s="50"/>
      <c r="I14" s="44">
        <f>SUM(I7:I13)</f>
        <v>0</v>
      </c>
    </row>
    <row r="15" ht="25.9" customHeight="1" spans="1:9">
      <c r="A15" s="47" t="s">
        <v>32</v>
      </c>
      <c r="B15" s="47" t="s">
        <v>9</v>
      </c>
      <c r="C15" s="47" t="s">
        <v>10</v>
      </c>
      <c r="D15" s="48" t="s">
        <v>11</v>
      </c>
      <c r="E15" s="51" t="s">
        <v>12</v>
      </c>
      <c r="F15" s="51" t="s">
        <v>13</v>
      </c>
      <c r="G15" s="51" t="s">
        <v>14</v>
      </c>
      <c r="H15" s="51" t="s">
        <v>15</v>
      </c>
      <c r="I15" s="51" t="s">
        <v>16</v>
      </c>
    </row>
    <row r="16" ht="25.9" customHeight="1" spans="1:9">
      <c r="A16" s="11" t="s">
        <v>56</v>
      </c>
      <c r="B16" s="10"/>
      <c r="C16" s="10"/>
      <c r="D16" s="9"/>
      <c r="E16" s="9"/>
      <c r="F16" s="9"/>
      <c r="G16" s="9"/>
      <c r="H16" s="52">
        <v>0.25</v>
      </c>
      <c r="I16" s="64">
        <f>G16*H16</f>
        <v>0</v>
      </c>
    </row>
    <row r="17" ht="25.9" customHeight="1" spans="1:9">
      <c r="A17" s="19"/>
      <c r="B17" s="10"/>
      <c r="C17" s="10"/>
      <c r="D17" s="9"/>
      <c r="E17" s="9"/>
      <c r="F17" s="9"/>
      <c r="G17" s="9"/>
      <c r="H17" s="52">
        <v>0.25</v>
      </c>
      <c r="I17" s="64">
        <f t="shared" ref="I17:I18" si="0">G17*H17</f>
        <v>0</v>
      </c>
    </row>
    <row r="18" ht="25.9" customHeight="1" spans="1:9">
      <c r="A18" s="14"/>
      <c r="B18" s="9"/>
      <c r="C18" s="9"/>
      <c r="D18" s="9"/>
      <c r="E18" s="9"/>
      <c r="F18" s="9"/>
      <c r="G18" s="9"/>
      <c r="H18" s="52">
        <v>0.25</v>
      </c>
      <c r="I18" s="64">
        <f t="shared" si="0"/>
        <v>0</v>
      </c>
    </row>
    <row r="19" ht="25.9" customHeight="1" spans="1:9">
      <c r="A19" s="49" t="s">
        <v>17</v>
      </c>
      <c r="B19" s="46"/>
      <c r="C19" s="24"/>
      <c r="D19" s="24"/>
      <c r="E19" s="24"/>
      <c r="F19" s="24"/>
      <c r="G19" s="24"/>
      <c r="H19" s="43"/>
      <c r="I19" s="44">
        <f>SUM(I7:I13)+I16</f>
        <v>0</v>
      </c>
    </row>
    <row r="20" ht="25.9" customHeight="1" spans="1:9">
      <c r="A20" s="49" t="s">
        <v>57</v>
      </c>
      <c r="B20" s="46"/>
      <c r="C20" s="24"/>
      <c r="D20" s="24"/>
      <c r="E20" s="24"/>
      <c r="F20" s="24"/>
      <c r="G20" s="24"/>
      <c r="H20" s="43"/>
      <c r="I20" s="44">
        <f>I19+I14</f>
        <v>0</v>
      </c>
    </row>
    <row r="21" ht="25.9" customHeight="1" spans="1:9">
      <c r="A21" s="25" t="s">
        <v>18</v>
      </c>
      <c r="B21" s="5"/>
      <c r="C21" s="5"/>
      <c r="D21" s="5"/>
      <c r="E21" s="5"/>
      <c r="F21" s="5"/>
      <c r="G21" s="5"/>
      <c r="H21" s="5"/>
      <c r="I21" s="5"/>
    </row>
    <row r="22" ht="25.9" customHeight="1" spans="1:9">
      <c r="A22" s="53" t="s">
        <v>19</v>
      </c>
      <c r="B22" s="54" t="s">
        <v>58</v>
      </c>
      <c r="C22" s="55"/>
      <c r="D22" s="55"/>
      <c r="E22" s="56"/>
      <c r="F22" s="54" t="s">
        <v>21</v>
      </c>
      <c r="G22" s="55"/>
      <c r="H22" s="55"/>
      <c r="I22" s="56"/>
    </row>
    <row r="23" ht="25.9" customHeight="1" spans="1:9">
      <c r="A23" s="57" t="s">
        <v>22</v>
      </c>
      <c r="B23" s="30"/>
      <c r="C23" s="31"/>
      <c r="D23" s="31"/>
      <c r="E23" s="32"/>
      <c r="F23" s="58"/>
      <c r="G23" s="59"/>
      <c r="H23" s="59"/>
      <c r="I23" s="65"/>
    </row>
    <row r="24" ht="25.9" customHeight="1" spans="1:9">
      <c r="A24" s="60" t="s">
        <v>23</v>
      </c>
      <c r="B24" s="30"/>
      <c r="C24" s="31"/>
      <c r="D24" s="31"/>
      <c r="E24" s="32"/>
      <c r="F24" s="58"/>
      <c r="G24" s="59"/>
      <c r="H24" s="59"/>
      <c r="I24" s="65"/>
    </row>
    <row r="25" ht="25.9" customHeight="1" spans="1:9">
      <c r="A25" s="57" t="s">
        <v>24</v>
      </c>
      <c r="B25" s="30"/>
      <c r="C25" s="31"/>
      <c r="D25" s="31"/>
      <c r="E25" s="32"/>
      <c r="F25" s="58"/>
      <c r="G25" s="59"/>
      <c r="H25" s="59"/>
      <c r="I25" s="65"/>
    </row>
    <row r="26" ht="25.9" customHeight="1" spans="1:9">
      <c r="A26" s="57" t="s">
        <v>25</v>
      </c>
      <c r="B26" s="61"/>
      <c r="C26" s="61"/>
      <c r="D26" s="61"/>
      <c r="E26" s="61"/>
      <c r="F26" s="61"/>
      <c r="G26" s="61"/>
      <c r="H26" s="61"/>
      <c r="I26" s="66"/>
    </row>
    <row r="27" ht="28.15" customHeight="1" spans="1:9">
      <c r="A27" s="62" t="s">
        <v>59</v>
      </c>
      <c r="B27" s="63"/>
      <c r="C27" s="63"/>
      <c r="D27" s="63"/>
      <c r="E27" s="63"/>
      <c r="F27" s="63"/>
      <c r="G27" s="63"/>
      <c r="H27" s="63"/>
      <c r="I27" s="63"/>
    </row>
    <row r="28" ht="28.15" customHeight="1" spans="1:9">
      <c r="A28" s="36" t="s">
        <v>27</v>
      </c>
      <c r="B28" s="37"/>
      <c r="C28" s="37"/>
      <c r="D28" s="37"/>
      <c r="E28" s="37"/>
      <c r="F28" s="38" t="s">
        <v>28</v>
      </c>
      <c r="G28" s="39"/>
      <c r="H28" s="40"/>
      <c r="I28" s="40"/>
    </row>
  </sheetData>
  <protectedRanges>
    <protectedRange sqref="A16:H18" name="区域1"/>
  </protectedRanges>
  <mergeCells count="28">
    <mergeCell ref="A1:I1"/>
    <mergeCell ref="A2:I2"/>
    <mergeCell ref="C3:D3"/>
    <mergeCell ref="E3:F3"/>
    <mergeCell ref="G3:H3"/>
    <mergeCell ref="A4:I4"/>
    <mergeCell ref="A5:I5"/>
    <mergeCell ref="A10:B10"/>
    <mergeCell ref="A11:B11"/>
    <mergeCell ref="B14:F14"/>
    <mergeCell ref="B19:H19"/>
    <mergeCell ref="B20:H20"/>
    <mergeCell ref="A21:I21"/>
    <mergeCell ref="B22:E22"/>
    <mergeCell ref="F22:I22"/>
    <mergeCell ref="B23:E23"/>
    <mergeCell ref="F23:I23"/>
    <mergeCell ref="B24:E24"/>
    <mergeCell ref="F24:I24"/>
    <mergeCell ref="B25:E25"/>
    <mergeCell ref="F25:I25"/>
    <mergeCell ref="B26:I26"/>
    <mergeCell ref="A27:I27"/>
    <mergeCell ref="F28:G28"/>
    <mergeCell ref="H28:I28"/>
    <mergeCell ref="A7:A9"/>
    <mergeCell ref="A12:A13"/>
    <mergeCell ref="A16:A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O14" sqref="O14"/>
    </sheetView>
  </sheetViews>
  <sheetFormatPr defaultColWidth="9" defaultRowHeight="13.5"/>
  <cols>
    <col min="4" max="4" width="9.875" customWidth="1"/>
    <col min="5" max="11" width="5.75" customWidth="1"/>
    <col min="12" max="12" width="8.75" customWidth="1"/>
  </cols>
  <sheetData>
    <row r="1" ht="20.25" spans="1:12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:12">
      <c r="A3" s="4" t="s">
        <v>2</v>
      </c>
      <c r="B3" s="5"/>
      <c r="C3" s="5"/>
      <c r="D3" s="5" t="s">
        <v>3</v>
      </c>
      <c r="E3" s="5"/>
      <c r="F3" s="6" t="s">
        <v>4</v>
      </c>
      <c r="G3" s="6"/>
      <c r="H3" s="6"/>
      <c r="I3" s="6" t="s">
        <v>5</v>
      </c>
      <c r="J3" s="6"/>
      <c r="K3" s="6" t="s">
        <v>4</v>
      </c>
      <c r="L3" s="6"/>
    </row>
    <row r="4" ht="24" customHeight="1" spans="1:12">
      <c r="A4" s="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28.5" customHeight="1" spans="1:12">
      <c r="A5" s="7" t="s">
        <v>62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39" customHeight="1" spans="1:12">
      <c r="A6" s="9" t="s">
        <v>32</v>
      </c>
      <c r="B6" s="9" t="s">
        <v>33</v>
      </c>
      <c r="C6" s="9" t="s">
        <v>63</v>
      </c>
      <c r="D6" s="10" t="s">
        <v>34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15</v>
      </c>
      <c r="L6" s="11" t="s">
        <v>16</v>
      </c>
    </row>
    <row r="7" ht="23.1" customHeight="1" spans="1:12">
      <c r="A7" s="10" t="s">
        <v>70</v>
      </c>
      <c r="B7" s="10" t="s">
        <v>71</v>
      </c>
      <c r="C7" s="10" t="s">
        <v>72</v>
      </c>
      <c r="D7" s="10" t="s">
        <v>73</v>
      </c>
      <c r="E7" s="10" t="s">
        <v>42</v>
      </c>
      <c r="F7" s="10"/>
      <c r="G7" s="10" t="s">
        <v>42</v>
      </c>
      <c r="H7" s="10" t="s">
        <v>42</v>
      </c>
      <c r="I7" s="10" t="s">
        <v>42</v>
      </c>
      <c r="J7" s="10" t="s">
        <v>42</v>
      </c>
      <c r="K7" s="10">
        <v>10</v>
      </c>
      <c r="L7" s="41">
        <f>F7*K7</f>
        <v>0</v>
      </c>
    </row>
    <row r="8" ht="23.1" customHeight="1" spans="1:12">
      <c r="A8" s="10"/>
      <c r="B8" s="10"/>
      <c r="C8" s="10" t="s">
        <v>74</v>
      </c>
      <c r="D8" s="10" t="s">
        <v>75</v>
      </c>
      <c r="E8" s="10" t="s">
        <v>42</v>
      </c>
      <c r="F8" s="10"/>
      <c r="G8" s="10" t="s">
        <v>42</v>
      </c>
      <c r="H8" s="10" t="s">
        <v>42</v>
      </c>
      <c r="I8" s="10" t="s">
        <v>42</v>
      </c>
      <c r="J8" s="10" t="s">
        <v>42</v>
      </c>
      <c r="K8" s="10">
        <v>6</v>
      </c>
      <c r="L8" s="41">
        <f>F8*K8</f>
        <v>0</v>
      </c>
    </row>
    <row r="9" ht="23.1" customHeight="1" spans="1:12">
      <c r="A9" s="10"/>
      <c r="B9" s="10"/>
      <c r="C9" s="10" t="s">
        <v>76</v>
      </c>
      <c r="D9" s="10" t="s">
        <v>77</v>
      </c>
      <c r="E9" s="10" t="s">
        <v>42</v>
      </c>
      <c r="F9" s="10"/>
      <c r="G9" s="10" t="s">
        <v>42</v>
      </c>
      <c r="H9" s="10" t="s">
        <v>42</v>
      </c>
      <c r="I9" s="10" t="s">
        <v>42</v>
      </c>
      <c r="J9" s="10" t="s">
        <v>42</v>
      </c>
      <c r="K9" s="10">
        <v>4</v>
      </c>
      <c r="L9" s="41">
        <f>F9*K9</f>
        <v>0</v>
      </c>
    </row>
    <row r="10" ht="23.1" customHeight="1" spans="1:12">
      <c r="A10" s="10" t="s">
        <v>78</v>
      </c>
      <c r="B10" s="12" t="s">
        <v>79</v>
      </c>
      <c r="C10" s="13"/>
      <c r="D10" s="14" t="s">
        <v>80</v>
      </c>
      <c r="E10" s="10"/>
      <c r="F10" s="10" t="s">
        <v>42</v>
      </c>
      <c r="G10" s="10" t="s">
        <v>42</v>
      </c>
      <c r="H10" s="15"/>
      <c r="I10" s="15"/>
      <c r="J10" s="15"/>
      <c r="K10" s="10">
        <v>32</v>
      </c>
      <c r="L10" s="41">
        <f>IF(H10="√",E10*0.6*K10,IF(I10="√",E10*1*K10,IF(J10="√",E10*1.2*K10,0)))</f>
        <v>0</v>
      </c>
    </row>
    <row r="11" ht="23.1" customHeight="1" spans="1:12">
      <c r="A11" s="10"/>
      <c r="B11" s="10" t="s">
        <v>81</v>
      </c>
      <c r="C11" s="16" t="s">
        <v>82</v>
      </c>
      <c r="D11" s="14" t="s">
        <v>83</v>
      </c>
      <c r="E11" s="10" t="s">
        <v>42</v>
      </c>
      <c r="F11" s="10" t="s">
        <v>42</v>
      </c>
      <c r="G11" s="10"/>
      <c r="H11" s="10" t="s">
        <v>42</v>
      </c>
      <c r="I11" s="10" t="s">
        <v>42</v>
      </c>
      <c r="J11" s="10" t="s">
        <v>42</v>
      </c>
      <c r="K11" s="10">
        <v>1</v>
      </c>
      <c r="L11" s="41">
        <f>K11*G11</f>
        <v>0</v>
      </c>
    </row>
    <row r="12" ht="23.1" customHeight="1" spans="1:12">
      <c r="A12" s="10"/>
      <c r="B12" s="10"/>
      <c r="C12" s="10" t="s">
        <v>84</v>
      </c>
      <c r="D12" s="14" t="s">
        <v>85</v>
      </c>
      <c r="E12" s="10" t="s">
        <v>42</v>
      </c>
      <c r="F12" s="10" t="s">
        <v>42</v>
      </c>
      <c r="G12" s="10"/>
      <c r="H12" s="10" t="s">
        <v>42</v>
      </c>
      <c r="I12" s="10" t="s">
        <v>42</v>
      </c>
      <c r="J12" s="10" t="s">
        <v>42</v>
      </c>
      <c r="K12" s="10">
        <v>0.1</v>
      </c>
      <c r="L12" s="41">
        <f>K12*G12</f>
        <v>0</v>
      </c>
    </row>
    <row r="13" ht="23.1" customHeight="1" spans="1:12">
      <c r="A13" s="10"/>
      <c r="B13" s="12" t="s">
        <v>86</v>
      </c>
      <c r="C13" s="13"/>
      <c r="D13" s="14" t="s">
        <v>83</v>
      </c>
      <c r="E13" s="10" t="s">
        <v>42</v>
      </c>
      <c r="F13" s="10" t="s">
        <v>42</v>
      </c>
      <c r="G13" s="10"/>
      <c r="H13" s="15"/>
      <c r="I13" s="15"/>
      <c r="J13" s="15"/>
      <c r="K13" s="10">
        <v>1</v>
      </c>
      <c r="L13" s="41">
        <f>IF(H13="√",G13*0.6*K13,IF(I13="√",G13*1*K13,IF(J13="√",G13*1.2*K13,0)))</f>
        <v>0</v>
      </c>
    </row>
    <row r="14" ht="27" customHeight="1" spans="1:12">
      <c r="A14" s="10"/>
      <c r="B14" s="12" t="s">
        <v>87</v>
      </c>
      <c r="C14" s="13"/>
      <c r="D14" s="14" t="s">
        <v>88</v>
      </c>
      <c r="E14" s="10"/>
      <c r="F14" s="10" t="s">
        <v>42</v>
      </c>
      <c r="H14" s="15"/>
      <c r="I14" s="15"/>
      <c r="J14" s="15"/>
      <c r="K14" s="10">
        <v>16</v>
      </c>
      <c r="L14" s="41">
        <f>IF(H14="√",E14*G14*K14*0.6,IF(I14="√",E14*G14*K14*1,IF(J14="√",E14*G14*K14*1.2,0)))</f>
        <v>0</v>
      </c>
    </row>
    <row r="15" ht="27" customHeight="1" spans="1:12">
      <c r="A15" s="10"/>
      <c r="B15" s="17" t="s">
        <v>89</v>
      </c>
      <c r="C15" s="10" t="s">
        <v>72</v>
      </c>
      <c r="D15" s="11" t="s">
        <v>90</v>
      </c>
      <c r="E15" s="10" t="s">
        <v>42</v>
      </c>
      <c r="F15" s="10" t="s">
        <v>42</v>
      </c>
      <c r="G15" s="10"/>
      <c r="H15" s="10" t="s">
        <v>42</v>
      </c>
      <c r="I15" s="10" t="s">
        <v>42</v>
      </c>
      <c r="J15" s="10" t="s">
        <v>42</v>
      </c>
      <c r="K15" s="10">
        <v>60</v>
      </c>
      <c r="L15" s="41">
        <f>G15*K15</f>
        <v>0</v>
      </c>
    </row>
    <row r="16" ht="27" customHeight="1" spans="1:12">
      <c r="A16" s="10"/>
      <c r="B16" s="18"/>
      <c r="C16" s="10" t="s">
        <v>74</v>
      </c>
      <c r="D16" s="19"/>
      <c r="E16" s="10" t="s">
        <v>42</v>
      </c>
      <c r="F16" s="10" t="s">
        <v>42</v>
      </c>
      <c r="G16" s="14"/>
      <c r="H16" s="10" t="s">
        <v>42</v>
      </c>
      <c r="I16" s="10" t="s">
        <v>42</v>
      </c>
      <c r="J16" s="10" t="s">
        <v>42</v>
      </c>
      <c r="K16" s="14">
        <v>40</v>
      </c>
      <c r="L16" s="41">
        <f t="shared" ref="L16:L19" si="0">G16*K16</f>
        <v>0</v>
      </c>
    </row>
    <row r="17" ht="33.75" customHeight="1" spans="1:12">
      <c r="A17" s="10"/>
      <c r="B17" s="20"/>
      <c r="C17" s="10" t="s">
        <v>76</v>
      </c>
      <c r="D17" s="14"/>
      <c r="E17" s="10" t="s">
        <v>42</v>
      </c>
      <c r="F17" s="10" t="s">
        <v>42</v>
      </c>
      <c r="G17" s="14"/>
      <c r="H17" s="10" t="s">
        <v>42</v>
      </c>
      <c r="I17" s="10" t="s">
        <v>42</v>
      </c>
      <c r="J17" s="10" t="s">
        <v>42</v>
      </c>
      <c r="K17" s="14">
        <v>20</v>
      </c>
      <c r="L17" s="41">
        <f t="shared" si="0"/>
        <v>0</v>
      </c>
    </row>
    <row r="18" ht="27" customHeight="1" spans="1:12">
      <c r="A18" s="11" t="s">
        <v>91</v>
      </c>
      <c r="B18" s="21" t="s">
        <v>92</v>
      </c>
      <c r="C18" s="13"/>
      <c r="D18" s="14" t="s">
        <v>93</v>
      </c>
      <c r="E18" s="10" t="s">
        <v>42</v>
      </c>
      <c r="F18" s="10" t="s">
        <v>42</v>
      </c>
      <c r="G18" s="14"/>
      <c r="H18" s="10" t="s">
        <v>42</v>
      </c>
      <c r="I18" s="14" t="s">
        <v>42</v>
      </c>
      <c r="J18" s="14" t="s">
        <v>42</v>
      </c>
      <c r="K18" s="14">
        <v>3</v>
      </c>
      <c r="L18" s="42">
        <f t="shared" si="0"/>
        <v>0</v>
      </c>
    </row>
    <row r="19" ht="37.5" customHeight="1" spans="1:12">
      <c r="A19" s="14"/>
      <c r="B19" s="21" t="s">
        <v>94</v>
      </c>
      <c r="C19" s="13"/>
      <c r="D19" s="14" t="s">
        <v>95</v>
      </c>
      <c r="E19" s="10" t="s">
        <v>42</v>
      </c>
      <c r="F19" s="10" t="s">
        <v>42</v>
      </c>
      <c r="G19" s="14"/>
      <c r="H19" s="10" t="s">
        <v>42</v>
      </c>
      <c r="I19" s="14" t="s">
        <v>42</v>
      </c>
      <c r="J19" s="14" t="s">
        <v>42</v>
      </c>
      <c r="K19" s="14">
        <v>1</v>
      </c>
      <c r="L19" s="42">
        <f t="shared" si="0"/>
        <v>0</v>
      </c>
    </row>
    <row r="20" ht="23.1" customHeight="1" spans="1:12">
      <c r="A20" s="22" t="s">
        <v>96</v>
      </c>
      <c r="B20" s="23"/>
      <c r="C20" s="23"/>
      <c r="D20" s="24"/>
      <c r="E20" s="24"/>
      <c r="F20" s="24"/>
      <c r="G20" s="24"/>
      <c r="H20" s="24"/>
      <c r="I20" s="24"/>
      <c r="J20" s="24"/>
      <c r="K20" s="43"/>
      <c r="L20" s="44">
        <f>SUM(L7:L19)</f>
        <v>0</v>
      </c>
    </row>
    <row r="21" ht="23.1" customHeight="1" spans="1:12">
      <c r="A21" s="25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ht="27" customHeight="1" spans="1:12">
      <c r="A22" s="26" t="s">
        <v>19</v>
      </c>
      <c r="B22" s="26"/>
      <c r="C22" s="27" t="s">
        <v>97</v>
      </c>
      <c r="D22" s="27"/>
      <c r="E22" s="27"/>
      <c r="F22" s="27"/>
      <c r="G22" s="27"/>
      <c r="H22" s="26" t="s">
        <v>98</v>
      </c>
      <c r="I22" s="26"/>
      <c r="J22" s="26"/>
      <c r="K22" s="26"/>
      <c r="L22" s="26"/>
    </row>
    <row r="23" ht="27" customHeight="1" spans="1:12">
      <c r="A23" s="28" t="s">
        <v>22</v>
      </c>
      <c r="B23" s="29"/>
      <c r="C23" s="30"/>
      <c r="D23" s="31"/>
      <c r="E23" s="31"/>
      <c r="F23" s="31"/>
      <c r="G23" s="32"/>
      <c r="H23" s="26"/>
      <c r="I23" s="26"/>
      <c r="J23" s="26"/>
      <c r="K23" s="26"/>
      <c r="L23" s="26"/>
    </row>
    <row r="24" ht="27" customHeight="1" spans="1:12">
      <c r="A24" s="33" t="s">
        <v>23</v>
      </c>
      <c r="B24" s="34"/>
      <c r="C24" s="30"/>
      <c r="D24" s="31"/>
      <c r="E24" s="31"/>
      <c r="F24" s="31"/>
      <c r="G24" s="32"/>
      <c r="H24" s="26"/>
      <c r="I24" s="26"/>
      <c r="J24" s="26"/>
      <c r="K24" s="26"/>
      <c r="L24" s="26"/>
    </row>
    <row r="25" ht="27" customHeight="1" spans="1:12">
      <c r="A25" s="28" t="s">
        <v>24</v>
      </c>
      <c r="B25" s="29"/>
      <c r="C25" s="30"/>
      <c r="D25" s="31"/>
      <c r="E25" s="31"/>
      <c r="F25" s="31"/>
      <c r="G25" s="32"/>
      <c r="H25" s="26"/>
      <c r="I25" s="26"/>
      <c r="J25" s="26"/>
      <c r="K25" s="26"/>
      <c r="L25" s="26"/>
    </row>
    <row r="26" ht="23.1" customHeight="1" spans="1:12">
      <c r="A26" s="28" t="s">
        <v>99</v>
      </c>
      <c r="B26" s="29"/>
      <c r="C26" s="30"/>
      <c r="D26" s="31"/>
      <c r="E26" s="31"/>
      <c r="F26" s="31"/>
      <c r="G26" s="31"/>
      <c r="H26" s="31"/>
      <c r="I26" s="31"/>
      <c r="J26" s="31"/>
      <c r="K26" s="31"/>
      <c r="L26" s="32"/>
    </row>
    <row r="27" ht="23.1" customHeight="1" spans="1:12">
      <c r="A27" s="35" t="s">
        <v>59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ht="28.15" customHeight="1" spans="1:12">
      <c r="A28" s="36" t="s">
        <v>27</v>
      </c>
      <c r="B28" s="37"/>
      <c r="C28" s="37"/>
      <c r="D28" s="37"/>
      <c r="E28" s="37"/>
      <c r="F28" s="38" t="s">
        <v>28</v>
      </c>
      <c r="G28" s="39"/>
      <c r="H28" s="40"/>
      <c r="I28" s="40"/>
      <c r="J28" s="40"/>
      <c r="K28" s="40"/>
      <c r="L28" s="45"/>
    </row>
  </sheetData>
  <mergeCells count="41">
    <mergeCell ref="A1:L1"/>
    <mergeCell ref="A2:L2"/>
    <mergeCell ref="B3:C3"/>
    <mergeCell ref="D3:E3"/>
    <mergeCell ref="F3:H3"/>
    <mergeCell ref="I3:J3"/>
    <mergeCell ref="K3:L3"/>
    <mergeCell ref="A4:L4"/>
    <mergeCell ref="A5:L5"/>
    <mergeCell ref="B10:C10"/>
    <mergeCell ref="B13:C13"/>
    <mergeCell ref="B14:C14"/>
    <mergeCell ref="B18:C18"/>
    <mergeCell ref="B19:C19"/>
    <mergeCell ref="A20:C20"/>
    <mergeCell ref="D20:K20"/>
    <mergeCell ref="A21:L21"/>
    <mergeCell ref="A22:B22"/>
    <mergeCell ref="C22:G22"/>
    <mergeCell ref="H22:L22"/>
    <mergeCell ref="A23:B23"/>
    <mergeCell ref="C23:G23"/>
    <mergeCell ref="H23:L23"/>
    <mergeCell ref="A24:B24"/>
    <mergeCell ref="C24:G24"/>
    <mergeCell ref="H24:L24"/>
    <mergeCell ref="A25:B25"/>
    <mergeCell ref="C25:G25"/>
    <mergeCell ref="H25:L25"/>
    <mergeCell ref="A26:B26"/>
    <mergeCell ref="C26:L26"/>
    <mergeCell ref="A27:L27"/>
    <mergeCell ref="F28:G28"/>
    <mergeCell ref="H28:K28"/>
    <mergeCell ref="A7:A9"/>
    <mergeCell ref="A10:A17"/>
    <mergeCell ref="A18:A19"/>
    <mergeCell ref="B7:B9"/>
    <mergeCell ref="B11:B12"/>
    <mergeCell ref="B15:B17"/>
    <mergeCell ref="D15:D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一线教学工作量</vt:lpstr>
      <vt:lpstr>二线教学工作量</vt:lpstr>
      <vt:lpstr>三线教学工作量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向占宏</dc:creator>
  <cp:lastModifiedBy>刘征</cp:lastModifiedBy>
  <dcterms:created xsi:type="dcterms:W3CDTF">2019-01-11T00:19:00Z</dcterms:created>
  <cp:lastPrinted>2019-01-11T09:54:00Z</cp:lastPrinted>
  <dcterms:modified xsi:type="dcterms:W3CDTF">2020-12-02T08:57:53Z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